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17 PSPA CC9 Weekly Raw Data/"/>
    </mc:Choice>
  </mc:AlternateContent>
  <xr:revisionPtr revIDLastSave="13" documentId="13_ncr:1_{B286D860-4DEF-442A-8DCF-8120F3AACCBE}" xr6:coauthVersionLast="47" xr6:coauthVersionMax="47" xr10:uidLastSave="{6F8B6ECA-5751-4B7C-BF9A-720CA3D2F550}"/>
  <bookViews>
    <workbookView xWindow="8550" yWindow="495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<sst xmlns="http://schemas.openxmlformats.org/spreadsheetml/2006/main" count="144" uniqueCount="56">
  <si>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</si>
  <si>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</si>
  <si>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</si>
  <si>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</si>
  <si>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</si>
  <si>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</si>
  <si>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</si>
  <si>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</si>
  <si>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</si>
  <si>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</si>
  <si>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</si>
  <si>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</si>
  <si>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</si>
  <si>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</si>
  <si>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</si>
  <si>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</si>
  <si>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</si>
  <si>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</si>
  <si>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</si>
  <si>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</si>
  <si>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</si>
  <si>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</si>
  <si>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</si>
  <si>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</si>
  <si>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</si>
  <si>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</si>
  <si>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</si>
  <si>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</si>
  <si>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</si>
  <si>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</si>
  <si>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</si>
  <si>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</si>
  <si>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</si>
  <si>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</si>
  <si>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</si>
  <si>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</si>
  <si>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</si>
  <si>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</si>
  <si>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</si>
  <si>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</si>
  <si>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</si>
  <si>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</si>
  <si>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</si>
  <si>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</si>
  <si>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</si>
  <si>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</si>
  <si>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</si>
  <si>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</si>
  <si>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</si>
  <si>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</si>
  <si>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</si>
  <si>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</si>
  <si>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06/17/2021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</si>
  <si>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</si>
  <si>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t>6/17/2021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</si>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</sst>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0" t="s">
        <v>21</v>
      </c>
      <c r="B10" s="90"/>
      <c r="C10" s="90"/>
      <c r="D10" s="90"/>
      <c r="E10" s="90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1" t="s">
        <v>42</v>
      </c>
      <c r="C1" s="91"/>
      <c r="D1" s="91"/>
      <c r="E1" s="92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52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3" t="s">
        <v>0</v>
      </c>
      <c r="B13" s="94"/>
      <c r="C13" s="94"/>
      <c r="D13" s="94"/>
      <c r="E13" s="95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72</v>
      </c>
      <c r="E15" s="61">
        <f>'Raw Data'!N2</f>
        <v>3520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72</v>
      </c>
      <c r="E16" s="43">
        <f>'Raw Data'!N3</f>
        <v>3230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72</v>
      </c>
      <c r="E17" s="43">
        <f>'Raw Data'!N4</f>
        <v>3210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72</v>
      </c>
      <c r="E18" s="43">
        <f>'Raw Data'!N5</f>
        <v>3008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72</v>
      </c>
      <c r="E19" s="43">
        <f>'Raw Data'!N6</f>
        <v>2868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72</v>
      </c>
      <c r="E20" s="43">
        <f>'Raw Data'!N7</f>
        <v>3118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50</v>
      </c>
      <c r="B22" s="82"/>
      <c r="C22" s="82"/>
      <c r="D22" s="82"/>
      <c r="E22" s="80"/>
    </row>
    <row r="23" spans="1:10" x14ac:dyDescent="0.25">
      <c r="A23" s="81" t="s">
        <v>51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06/17/2021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J50" sqref="J50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 t="s">
        <v>54</v>
      </c>
      <c r="D2" s="84">
        <v>0.44944444444444448</v>
      </c>
      <c r="E2" s="85" t="s">
        <v>34</v>
      </c>
      <c r="F2" s="85">
        <v>3430</v>
      </c>
      <c r="G2" s="85">
        <v>0.33</v>
      </c>
      <c r="H2" s="85">
        <v>72</v>
      </c>
      <c r="I2" s="77">
        <f>AVERAGE(F2:F6)</f>
        <v>3520</v>
      </c>
      <c r="J2" s="23">
        <f>AVERAGE(H2:H6)</f>
        <v>72</v>
      </c>
      <c r="K2" s="6"/>
      <c r="L2" s="67" t="str">
        <f>A2</f>
        <v>1+35</v>
      </c>
      <c r="M2" s="8">
        <f>B2</f>
        <v>5</v>
      </c>
      <c r="N2" s="8">
        <f>I2</f>
        <v>3520</v>
      </c>
      <c r="O2" s="8">
        <f>J2</f>
        <v>72</v>
      </c>
    </row>
    <row r="3" spans="1:15" x14ac:dyDescent="0.25">
      <c r="A3" s="18" t="s">
        <v>48</v>
      </c>
      <c r="B3" s="66">
        <v>5</v>
      </c>
      <c r="C3" s="83" t="s">
        <v>54</v>
      </c>
      <c r="D3" s="84">
        <v>0.44965277777777773</v>
      </c>
      <c r="E3" s="85" t="s">
        <v>34</v>
      </c>
      <c r="F3" s="85">
        <v>3430</v>
      </c>
      <c r="G3" s="85">
        <v>0.33</v>
      </c>
      <c r="H3" s="85">
        <v>72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3230</v>
      </c>
      <c r="O3" s="8">
        <f>J7</f>
        <v>72</v>
      </c>
    </row>
    <row r="4" spans="1:15" x14ac:dyDescent="0.25">
      <c r="A4" s="18" t="s">
        <v>48</v>
      </c>
      <c r="B4" s="66">
        <v>5</v>
      </c>
      <c r="C4" s="83" t="s">
        <v>54</v>
      </c>
      <c r="D4" s="84">
        <v>0.44983796296296297</v>
      </c>
      <c r="E4" s="85" t="s">
        <v>34</v>
      </c>
      <c r="F4" s="85">
        <v>3410</v>
      </c>
      <c r="G4" s="85">
        <v>0.33</v>
      </c>
      <c r="H4" s="85">
        <v>72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3210</v>
      </c>
      <c r="O4" s="8">
        <f>J12</f>
        <v>72</v>
      </c>
    </row>
    <row r="5" spans="1:15" x14ac:dyDescent="0.25">
      <c r="A5" s="18" t="s">
        <v>48</v>
      </c>
      <c r="B5" s="66">
        <v>5</v>
      </c>
      <c r="C5" s="83" t="s">
        <v>54</v>
      </c>
      <c r="D5" s="84">
        <v>0.45064814814814813</v>
      </c>
      <c r="E5" s="85" t="s">
        <v>19</v>
      </c>
      <c r="F5" s="85">
        <v>3580</v>
      </c>
      <c r="G5" s="85">
        <v>0.33</v>
      </c>
      <c r="H5" s="85">
        <v>72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3008</v>
      </c>
      <c r="O5" s="8">
        <f>J17</f>
        <v>72</v>
      </c>
    </row>
    <row r="6" spans="1:15" x14ac:dyDescent="0.25">
      <c r="A6" s="18" t="s">
        <v>48</v>
      </c>
      <c r="B6" s="16">
        <v>5</v>
      </c>
      <c r="C6" s="86" t="s">
        <v>54</v>
      </c>
      <c r="D6" s="87">
        <v>0.45083333333333336</v>
      </c>
      <c r="E6" s="88" t="s">
        <v>19</v>
      </c>
      <c r="F6" s="88">
        <v>3750</v>
      </c>
      <c r="G6" s="88">
        <v>0.33</v>
      </c>
      <c r="H6" s="89">
        <v>72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2868</v>
      </c>
      <c r="O6" s="8">
        <f>J22</f>
        <v>72</v>
      </c>
    </row>
    <row r="7" spans="1:15" x14ac:dyDescent="0.25">
      <c r="A7" s="17" t="s">
        <v>48</v>
      </c>
      <c r="B7" s="14">
        <v>15</v>
      </c>
      <c r="C7" s="83" t="s">
        <v>54</v>
      </c>
      <c r="D7" s="84">
        <v>0.45284722222222223</v>
      </c>
      <c r="E7" s="85" t="s">
        <v>34</v>
      </c>
      <c r="F7" s="85">
        <v>3210</v>
      </c>
      <c r="G7" s="85">
        <v>0.33</v>
      </c>
      <c r="H7" s="85">
        <v>72</v>
      </c>
      <c r="I7" s="77">
        <f>AVERAGE(F7:F11)</f>
        <v>3230</v>
      </c>
      <c r="J7" s="23">
        <f>AVERAGE(H7:H11)</f>
        <v>72</v>
      </c>
      <c r="K7" s="6"/>
      <c r="L7" s="67" t="str">
        <f>L6</f>
        <v>1+50</v>
      </c>
      <c r="M7" s="8">
        <f>B27</f>
        <v>25</v>
      </c>
      <c r="N7" s="8">
        <f>I27</f>
        <v>3118</v>
      </c>
      <c r="O7" s="8">
        <f>J27</f>
        <v>72</v>
      </c>
    </row>
    <row r="8" spans="1:15" x14ac:dyDescent="0.25">
      <c r="A8" s="18" t="s">
        <v>48</v>
      </c>
      <c r="B8" s="16">
        <v>15</v>
      </c>
      <c r="C8" s="83" t="s">
        <v>54</v>
      </c>
      <c r="D8" s="84">
        <v>0.45303240740740741</v>
      </c>
      <c r="E8" s="85" t="s">
        <v>34</v>
      </c>
      <c r="F8" s="85">
        <v>2990</v>
      </c>
      <c r="G8" s="85">
        <v>0.33</v>
      </c>
      <c r="H8" s="85">
        <v>72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3" t="s">
        <v>54</v>
      </c>
      <c r="D9" s="84">
        <v>0.45436342592592593</v>
      </c>
      <c r="E9" s="85" t="s">
        <v>19</v>
      </c>
      <c r="F9" s="85">
        <v>3260</v>
      </c>
      <c r="G9" s="85">
        <v>0.33</v>
      </c>
      <c r="H9" s="85">
        <v>72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3" t="s">
        <v>54</v>
      </c>
      <c r="D10" s="84">
        <v>0.45453703703703702</v>
      </c>
      <c r="E10" s="85" t="s">
        <v>19</v>
      </c>
      <c r="F10" s="85">
        <v>3380</v>
      </c>
      <c r="G10" s="85">
        <v>0.33</v>
      </c>
      <c r="H10" s="85">
        <v>72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6" t="s">
        <v>54</v>
      </c>
      <c r="D11" s="87">
        <v>0.45469907407407412</v>
      </c>
      <c r="E11" s="88" t="s">
        <v>19</v>
      </c>
      <c r="F11" s="88">
        <v>3310</v>
      </c>
      <c r="G11" s="88">
        <v>0.33</v>
      </c>
      <c r="H11" s="89">
        <v>72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 t="s">
        <v>54</v>
      </c>
      <c r="D12" s="84">
        <v>0.45641203703703703</v>
      </c>
      <c r="E12" s="85" t="s">
        <v>34</v>
      </c>
      <c r="F12" s="85">
        <v>3320</v>
      </c>
      <c r="G12" s="85">
        <v>0.33</v>
      </c>
      <c r="H12" s="85">
        <v>72</v>
      </c>
      <c r="I12" s="77">
        <f>AVERAGE(F12:F16)</f>
        <v>3210</v>
      </c>
      <c r="J12" s="23">
        <f>AVERAGE(H12:H16)</f>
        <v>72</v>
      </c>
      <c r="K12" s="6"/>
    </row>
    <row r="13" spans="1:15" x14ac:dyDescent="0.25">
      <c r="A13" s="18" t="s">
        <v>48</v>
      </c>
      <c r="B13" s="66">
        <v>25</v>
      </c>
      <c r="C13" s="83" t="s">
        <v>54</v>
      </c>
      <c r="D13" s="84">
        <v>0.4566087962962963</v>
      </c>
      <c r="E13" s="85" t="s">
        <v>34</v>
      </c>
      <c r="F13" s="85">
        <v>3300</v>
      </c>
      <c r="G13" s="85">
        <v>0.33</v>
      </c>
      <c r="H13" s="85">
        <v>72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 t="s">
        <v>54</v>
      </c>
      <c r="D14" s="84">
        <v>0.45679398148148148</v>
      </c>
      <c r="E14" s="85" t="s">
        <v>34</v>
      </c>
      <c r="F14" s="85">
        <v>3360</v>
      </c>
      <c r="G14" s="85">
        <v>0.33</v>
      </c>
      <c r="H14" s="85">
        <v>72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 t="s">
        <v>54</v>
      </c>
      <c r="D15" s="84">
        <v>0.45736111111111111</v>
      </c>
      <c r="E15" s="85" t="s">
        <v>19</v>
      </c>
      <c r="F15" s="85">
        <v>3210</v>
      </c>
      <c r="G15" s="85">
        <v>0.33</v>
      </c>
      <c r="H15" s="85">
        <v>72</v>
      </c>
      <c r="I15" s="78"/>
      <c r="J15" s="25"/>
    </row>
    <row r="16" spans="1:15" x14ac:dyDescent="0.25">
      <c r="A16" s="18" t="s">
        <v>48</v>
      </c>
      <c r="B16" s="16">
        <v>25</v>
      </c>
      <c r="C16" s="86" t="s">
        <v>54</v>
      </c>
      <c r="D16" s="87">
        <v>0.45754629629629634</v>
      </c>
      <c r="E16" s="88" t="s">
        <v>19</v>
      </c>
      <c r="F16" s="88">
        <v>2860</v>
      </c>
      <c r="G16" s="88">
        <v>0.33</v>
      </c>
      <c r="H16" s="89">
        <v>72</v>
      </c>
      <c r="I16" s="79"/>
      <c r="J16" s="26"/>
    </row>
    <row r="17" spans="1:25" x14ac:dyDescent="0.25">
      <c r="A17" s="17" t="s">
        <v>49</v>
      </c>
      <c r="B17" s="14">
        <v>5</v>
      </c>
      <c r="C17" s="83" t="s">
        <v>54</v>
      </c>
      <c r="D17" s="84">
        <v>0.46314814814814814</v>
      </c>
      <c r="E17" s="85" t="s">
        <v>34</v>
      </c>
      <c r="F17" s="85">
        <v>2990</v>
      </c>
      <c r="G17" s="85">
        <v>0.33</v>
      </c>
      <c r="H17" s="85">
        <v>72</v>
      </c>
      <c r="I17" s="77">
        <f>AVERAGE(F17:F21)</f>
        <v>3008</v>
      </c>
      <c r="J17" s="23">
        <f>AVERAGE(H17:H21)</f>
        <v>72</v>
      </c>
    </row>
    <row r="18" spans="1:25" x14ac:dyDescent="0.25">
      <c r="A18" s="18" t="s">
        <v>49</v>
      </c>
      <c r="B18" s="16">
        <v>5</v>
      </c>
      <c r="C18" s="83" t="s">
        <v>54</v>
      </c>
      <c r="D18" s="84">
        <v>0.46333333333333332</v>
      </c>
      <c r="E18" s="85" t="s">
        <v>34</v>
      </c>
      <c r="F18" s="85">
        <v>2960</v>
      </c>
      <c r="G18" s="85">
        <v>0.33</v>
      </c>
      <c r="H18" s="85">
        <v>72</v>
      </c>
      <c r="I18" s="78"/>
      <c r="J18" s="25"/>
    </row>
    <row r="19" spans="1:25" x14ac:dyDescent="0.25">
      <c r="A19" s="18" t="s">
        <v>49</v>
      </c>
      <c r="B19" s="16">
        <v>5</v>
      </c>
      <c r="C19" s="83" t="s">
        <v>54</v>
      </c>
      <c r="D19" s="84">
        <v>0.46354166666666669</v>
      </c>
      <c r="E19" s="85" t="s">
        <v>34</v>
      </c>
      <c r="F19" s="85">
        <v>2960</v>
      </c>
      <c r="G19" s="85">
        <v>0.33</v>
      </c>
      <c r="H19" s="85">
        <v>72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3" t="s">
        <v>54</v>
      </c>
      <c r="D20" s="84">
        <v>0.46354166666666669</v>
      </c>
      <c r="E20" s="85" t="s">
        <v>19</v>
      </c>
      <c r="F20" s="85">
        <v>2960</v>
      </c>
      <c r="G20" s="85">
        <v>0.33</v>
      </c>
      <c r="H20" s="85">
        <v>72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6" t="s">
        <v>54</v>
      </c>
      <c r="D21" s="87">
        <v>0.46457175925925925</v>
      </c>
      <c r="E21" s="88" t="s">
        <v>19</v>
      </c>
      <c r="F21" s="88">
        <v>3170</v>
      </c>
      <c r="G21" s="88">
        <v>0.33</v>
      </c>
      <c r="H21" s="89">
        <v>72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 t="s">
        <v>54</v>
      </c>
      <c r="D22" s="84">
        <v>0.46084490740740741</v>
      </c>
      <c r="E22" s="85" t="s">
        <v>34</v>
      </c>
      <c r="F22" s="85">
        <v>2700</v>
      </c>
      <c r="G22" s="85">
        <v>0.33</v>
      </c>
      <c r="H22" s="85">
        <v>72</v>
      </c>
      <c r="I22" s="77">
        <f>AVERAGE(F22:F26)</f>
        <v>2868</v>
      </c>
      <c r="J22" s="23">
        <f>AVERAGE(H22:H26)</f>
        <v>72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 t="s">
        <v>54</v>
      </c>
      <c r="D23" s="84">
        <v>0.46103009259259259</v>
      </c>
      <c r="E23" s="85" t="s">
        <v>34</v>
      </c>
      <c r="F23" s="85">
        <v>2790</v>
      </c>
      <c r="G23" s="85">
        <v>0.33</v>
      </c>
      <c r="H23" s="85">
        <v>72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 t="s">
        <v>54</v>
      </c>
      <c r="D24" s="84">
        <v>0.46121527777777777</v>
      </c>
      <c r="E24" s="85" t="s">
        <v>34</v>
      </c>
      <c r="F24" s="85">
        <v>2680</v>
      </c>
      <c r="G24" s="85">
        <v>0.33</v>
      </c>
      <c r="H24" s="85">
        <v>72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 t="s">
        <v>54</v>
      </c>
      <c r="D25" s="84">
        <v>0.46166666666666667</v>
      </c>
      <c r="E25" s="85" t="s">
        <v>19</v>
      </c>
      <c r="F25" s="85">
        <v>3130</v>
      </c>
      <c r="G25" s="85">
        <v>0.33</v>
      </c>
      <c r="H25" s="85">
        <v>72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6" t="s">
        <v>54</v>
      </c>
      <c r="D26" s="87">
        <v>0.46203703703703702</v>
      </c>
      <c r="E26" s="88" t="s">
        <v>19</v>
      </c>
      <c r="F26" s="88">
        <v>3040</v>
      </c>
      <c r="G26" s="88">
        <v>0.33</v>
      </c>
      <c r="H26" s="89">
        <v>72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3" t="s">
        <v>54</v>
      </c>
      <c r="D27" s="84">
        <v>0.4589699074074074</v>
      </c>
      <c r="E27" s="85" t="s">
        <v>34</v>
      </c>
      <c r="F27" s="85">
        <v>3000</v>
      </c>
      <c r="G27" s="85">
        <v>0.33</v>
      </c>
      <c r="H27" s="85">
        <v>72</v>
      </c>
      <c r="I27" s="77">
        <f>AVERAGE(F27:F31)</f>
        <v>3118</v>
      </c>
      <c r="J27" s="23">
        <f>AVERAGE(H27:H31)</f>
        <v>72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3" t="s">
        <v>54</v>
      </c>
      <c r="D28" s="84">
        <v>0.45915509259259263</v>
      </c>
      <c r="E28" s="85" t="s">
        <v>34</v>
      </c>
      <c r="F28" s="85">
        <v>3020</v>
      </c>
      <c r="G28" s="85">
        <v>0.33</v>
      </c>
      <c r="H28" s="85">
        <v>72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3" t="s">
        <v>54</v>
      </c>
      <c r="D29" s="84">
        <v>0.45934027777777775</v>
      </c>
      <c r="E29" s="85" t="s">
        <v>34</v>
      </c>
      <c r="F29" s="85">
        <v>2980</v>
      </c>
      <c r="G29" s="85">
        <v>0.33</v>
      </c>
      <c r="H29" s="85">
        <v>72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3" t="s">
        <v>54</v>
      </c>
      <c r="D30" s="84">
        <v>0.45981481481481484</v>
      </c>
      <c r="E30" s="85" t="s">
        <v>19</v>
      </c>
      <c r="F30" s="85">
        <v>3240</v>
      </c>
      <c r="G30" s="85">
        <v>0.33</v>
      </c>
      <c r="H30" s="85">
        <v>72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6" t="s">
        <v>54</v>
      </c>
      <c r="D31" s="87">
        <v>0.45999999999999996</v>
      </c>
      <c r="E31" s="88" t="s">
        <v>19</v>
      </c>
      <c r="F31" s="88">
        <v>3350</v>
      </c>
      <c r="G31" s="88">
        <v>0.33</v>
      </c>
      <c r="H31" s="89">
        <v>72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721DDD-9CE6-41C2-8CE9-C7E5C7C70F2E}"/>
</file>

<file path=customXml/itemProps2.xml><?xml version="1.0" encoding="utf-8"?>
<ds:datastoreItem xmlns:ds="http://schemas.openxmlformats.org/officeDocument/2006/customXml" ds:itemID="{B7AB148F-342E-4D2C-BC47-7F5B5749ECE5}"/>
</file>

<file path=customXml/itemProps3.xml><?xml version="1.0" encoding="utf-8"?>
<ds:datastoreItem xmlns:ds="http://schemas.openxmlformats.org/officeDocument/2006/customXml" ds:itemID="{CC968E11-60BF-4BBF-B315-84531F54E0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2021-06-22T17:35:49Z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